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60" yWindow="510" windowWidth="13725" windowHeight="1170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F13" i="1" l="1"/>
  <c r="F34" i="1" l="1"/>
  <c r="H35" i="1" l="1"/>
  <c r="H33" i="1"/>
  <c r="H31" i="1"/>
  <c r="H28" i="1"/>
  <c r="H27" i="1"/>
  <c r="H26" i="1"/>
  <c r="H25" i="1"/>
  <c r="H24" i="1"/>
  <c r="H23" i="1"/>
  <c r="H22" i="1"/>
  <c r="H15" i="1"/>
  <c r="H14" i="1"/>
  <c r="H12" i="1"/>
  <c r="H11" i="1"/>
  <c r="H9" i="1"/>
  <c r="H8" i="1"/>
  <c r="H7" i="1"/>
  <c r="H5" i="1"/>
  <c r="F21" i="1" l="1"/>
  <c r="D34" i="1"/>
  <c r="H34" i="1" s="1"/>
  <c r="F32" i="1"/>
  <c r="D32" i="1"/>
  <c r="F30" i="1"/>
  <c r="D30" i="1"/>
  <c r="H32" i="1" l="1"/>
  <c r="F29" i="1"/>
  <c r="H29" i="1" s="1"/>
  <c r="H30" i="1"/>
  <c r="F20" i="1"/>
  <c r="D29" i="1"/>
  <c r="D21" i="1"/>
  <c r="D20" i="1" s="1"/>
  <c r="H21" i="1" l="1"/>
  <c r="H20" i="1"/>
  <c r="F19" i="1"/>
  <c r="F10" i="1"/>
  <c r="F6" i="1"/>
  <c r="D19" i="1"/>
  <c r="D13" i="1"/>
  <c r="H13" i="1" s="1"/>
  <c r="D10" i="1"/>
  <c r="D6" i="1"/>
  <c r="H10" i="1" l="1"/>
  <c r="H6" i="1"/>
  <c r="H19" i="1"/>
  <c r="D4" i="1"/>
  <c r="F4" i="1"/>
  <c r="H4" i="1" l="1"/>
</calcChain>
</file>

<file path=xl/sharedStrings.xml><?xml version="1.0" encoding="utf-8"?>
<sst xmlns="http://schemas.openxmlformats.org/spreadsheetml/2006/main" count="39" uniqueCount="37">
  <si>
    <t>Gerçekleşme Oranı</t>
  </si>
  <si>
    <t>Bütçe Başlığı</t>
  </si>
  <si>
    <t>Bütçe Gelirleri Toplamı</t>
  </si>
  <si>
    <t>01-Merkezi Bütçeden Aktarılan Pay</t>
  </si>
  <si>
    <t>İl Özel İdareleri, Belediye Ve Ticaret Odalarından Aktarılan Pay</t>
  </si>
  <si>
    <t>02-İl Özel İdarelerinden Aktarılan Pay</t>
  </si>
  <si>
    <t>03-Belediyelerden Aktarılan Paylar</t>
  </si>
  <si>
    <t>04-San. Ve Tic. Odalarından Aktarılan Pay.</t>
  </si>
  <si>
    <t>06-02- Faiz Gelirleri</t>
  </si>
  <si>
    <t>06-09- Diğer Gelirler</t>
  </si>
  <si>
    <t>08-Bir Önceki Yıldan Devreden</t>
  </si>
  <si>
    <t>08.01-Önceki Yıllardan Devreden Gelirler (Nakit)</t>
  </si>
  <si>
    <t>08.02-Önceki Yıllardan Devreden Gelirler (Alacak)</t>
  </si>
  <si>
    <t>09-Çeşitli İadeler</t>
  </si>
  <si>
    <t>Bütçe Giderleri Toplamı</t>
  </si>
  <si>
    <t>01-Genel Hizmetler</t>
  </si>
  <si>
    <t>01.01-Genel Yönetim Giderleri</t>
  </si>
  <si>
    <t>01.01.01-Personel Giderleri</t>
  </si>
  <si>
    <t>01.01.02-Mal Ve Hizmet Alım Giderleri</t>
  </si>
  <si>
    <t>09-Yedek Ödenekler</t>
  </si>
  <si>
    <t>01.02-İzleme Değerlendirme Ve Koordinasyon Hiz.</t>
  </si>
  <si>
    <t>01.03-Plan, Program Ve Proje Hizmetleri</t>
  </si>
  <si>
    <t>01.04-Araştırma Ve Geliştirme Hizmetleri</t>
  </si>
  <si>
    <t>01.05-Tanıtım Ve Eğitim Hizmetleri</t>
  </si>
  <si>
    <t>02-Proje Ve Faaliyet Destekleme Hizmetleri</t>
  </si>
  <si>
    <t>02.01-Proje Destekleme Hizmetleri</t>
  </si>
  <si>
    <t>02.01.03-Transferler</t>
  </si>
  <si>
    <t>02.02.03-Transferler</t>
  </si>
  <si>
    <t>02.03.03-Transferler</t>
  </si>
  <si>
    <t>02.02-Faaliyet Destekleme Hizmetleri</t>
  </si>
  <si>
    <t>02.03-Teknik Destekleme Hizmetleri</t>
  </si>
  <si>
    <t>2017 Bütçe Gelirleri Tahmini</t>
  </si>
  <si>
    <t>2017 Başlangıç 
Ödeneği</t>
  </si>
  <si>
    <t>2017 Gerçekleşme Toplamı
(Ocak-Aralık)</t>
  </si>
  <si>
    <t>2017 Gerçekleşme Toplamı 
(Ocak-Aralık)</t>
  </si>
  <si>
    <t>06-Faaliyet Gelirleri*</t>
  </si>
  <si>
    <r>
      <rPr>
        <b/>
        <sz val="12"/>
        <color rgb="FF000000"/>
        <rFont val="Times New Roman"/>
        <family val="1"/>
        <charset val="162"/>
      </rPr>
      <t>*</t>
    </r>
    <r>
      <rPr>
        <sz val="10"/>
        <color rgb="FF000000"/>
        <rFont val="Times New Roman"/>
        <family val="1"/>
        <charset val="162"/>
      </rPr>
      <t xml:space="preserve"> Ajans olarak 17.493.015,52 TL Faaliyet Geliri elde edilmiş olup bunun 15.600.200,00 TL si CMDP Programı kapsamında Kalkınma Bakanlığı’ ndan ve fizibilite çalışmaları için DAP tarafından kurumumuza aktarılan şartlı bağışlardır.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</si>
</sst>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0"/>
      <color rgb="FFFFFFFF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1"/>
      <color rgb="FF000000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b/>
      <sz val="10"/>
      <color theme="1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sz val="11"/>
      <color rgb="FFFF0000"/>
      <name val="Calibri"/>
      <family val="2"/>
      <charset val="162"/>
      <scheme val="minor"/>
    </font>
    <font>
      <b/>
      <sz val="12"/>
      <color rgb="FF00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D3DFE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" fontId="0" fillId="0" borderId="0" xfId="0" applyNumberFormat="1"/>
    <xf numFmtId="4" fontId="2" fillId="0" borderId="0" xfId="0" applyNumberFormat="1" applyFont="1" applyFill="1" applyBorder="1" applyAlignment="1">
      <alignment vertical="center" wrapText="1"/>
    </xf>
    <xf numFmtId="0" fontId="0" fillId="0" borderId="0" xfId="0" applyBorder="1"/>
    <xf numFmtId="10" fontId="7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4" fillId="0" borderId="1" xfId="0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4" fontId="8" fillId="3" borderId="1" xfId="0" applyNumberFormat="1" applyFont="1" applyFill="1" applyBorder="1" applyAlignment="1">
      <alignment horizontal="right" vertical="center"/>
    </xf>
    <xf numFmtId="4" fontId="3" fillId="3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4" fontId="6" fillId="3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5"/>
  <sheetViews>
    <sheetView tabSelected="1" topLeftCell="A13" zoomScale="120" zoomScaleNormal="120" workbookViewId="0">
      <selection activeCell="J18" sqref="J18"/>
    </sheetView>
  </sheetViews>
  <sheetFormatPr defaultRowHeight="15" x14ac:dyDescent="0.25"/>
  <cols>
    <col min="2" max="2" width="48.28515625" customWidth="1"/>
    <col min="3" max="3" width="14.7109375" hidden="1" customWidth="1"/>
    <col min="4" max="4" width="14.7109375" style="1" customWidth="1"/>
    <col min="5" max="5" width="5.5703125" style="1" customWidth="1"/>
    <col min="6" max="6" width="9.140625" style="1"/>
    <col min="7" max="7" width="12.7109375" style="1" customWidth="1"/>
    <col min="8" max="8" width="12" customWidth="1"/>
    <col min="9" max="9" width="10.140625" bestFit="1" customWidth="1"/>
    <col min="10" max="10" width="12.42578125" bestFit="1" customWidth="1"/>
    <col min="11" max="11" width="10.140625" bestFit="1" customWidth="1"/>
  </cols>
  <sheetData>
    <row r="1" spans="2:17" x14ac:dyDescent="0.25">
      <c r="D1" s="39"/>
      <c r="E1" s="39"/>
    </row>
    <row r="2" spans="2:17" ht="23.1" customHeight="1" x14ac:dyDescent="0.25">
      <c r="B2" s="35" t="s">
        <v>1</v>
      </c>
      <c r="C2" s="35"/>
      <c r="D2" s="12" t="s">
        <v>31</v>
      </c>
      <c r="E2" s="12"/>
      <c r="F2" s="10" t="s">
        <v>33</v>
      </c>
      <c r="G2" s="11"/>
      <c r="H2" s="10" t="s">
        <v>0</v>
      </c>
    </row>
    <row r="3" spans="2:17" ht="23.1" customHeight="1" x14ac:dyDescent="0.25">
      <c r="B3" s="35"/>
      <c r="C3" s="35"/>
      <c r="D3" s="12"/>
      <c r="E3" s="12"/>
      <c r="F3" s="11"/>
      <c r="G3" s="11"/>
      <c r="H3" s="11"/>
    </row>
    <row r="4" spans="2:17" ht="30" customHeight="1" x14ac:dyDescent="0.25">
      <c r="B4" s="36" t="s">
        <v>2</v>
      </c>
      <c r="C4" s="36"/>
      <c r="D4" s="30">
        <f>D5+D6+D10+D13</f>
        <v>52500000</v>
      </c>
      <c r="E4" s="30"/>
      <c r="F4" s="30">
        <f>F5+F6+F10+F13</f>
        <v>72218447.119031012</v>
      </c>
      <c r="G4" s="30"/>
      <c r="H4" s="6">
        <f>F4/D4</f>
        <v>1.3755894689339241</v>
      </c>
    </row>
    <row r="5" spans="2:17" ht="30" customHeight="1" x14ac:dyDescent="0.25">
      <c r="B5" s="22" t="s">
        <v>3</v>
      </c>
      <c r="C5" s="22"/>
      <c r="D5" s="23">
        <v>18521300</v>
      </c>
      <c r="E5" s="23"/>
      <c r="F5" s="24">
        <v>24208853</v>
      </c>
      <c r="G5" s="24"/>
      <c r="H5" s="5">
        <f t="shared" ref="H5:H15" si="0">F5/D5</f>
        <v>1.3070817383229039</v>
      </c>
      <c r="J5" s="1"/>
    </row>
    <row r="6" spans="2:17" ht="30" customHeight="1" x14ac:dyDescent="0.25">
      <c r="B6" s="37" t="s">
        <v>4</v>
      </c>
      <c r="C6" s="37"/>
      <c r="D6" s="38">
        <f>D7+D8+D9</f>
        <v>6553658.8799999999</v>
      </c>
      <c r="E6" s="38"/>
      <c r="F6" s="38">
        <f t="shared" ref="F6" si="1">F7+F8+F9</f>
        <v>5088421.9107349999</v>
      </c>
      <c r="G6" s="38"/>
      <c r="H6" s="6">
        <f t="shared" si="0"/>
        <v>0.77642459027940736</v>
      </c>
    </row>
    <row r="7" spans="2:17" ht="30" customHeight="1" x14ac:dyDescent="0.25">
      <c r="B7" s="22" t="s">
        <v>5</v>
      </c>
      <c r="C7" s="22"/>
      <c r="D7" s="23">
        <v>1381702.92</v>
      </c>
      <c r="E7" s="23"/>
      <c r="F7" s="24">
        <v>1355949.198759</v>
      </c>
      <c r="G7" s="24"/>
      <c r="H7" s="5">
        <f t="shared" si="0"/>
        <v>0.98136088382805198</v>
      </c>
    </row>
    <row r="8" spans="2:17" ht="30" customHeight="1" x14ac:dyDescent="0.25">
      <c r="B8" s="18" t="s">
        <v>6</v>
      </c>
      <c r="C8" s="18"/>
      <c r="D8" s="20">
        <v>5077985.12</v>
      </c>
      <c r="E8" s="20"/>
      <c r="F8" s="19">
        <v>3641966.4119759998</v>
      </c>
      <c r="G8" s="19"/>
      <c r="H8" s="5">
        <f t="shared" si="0"/>
        <v>0.71720698779361525</v>
      </c>
    </row>
    <row r="9" spans="2:17" ht="30" customHeight="1" x14ac:dyDescent="0.25">
      <c r="B9" s="22" t="s">
        <v>7</v>
      </c>
      <c r="C9" s="22"/>
      <c r="D9" s="23">
        <v>93970.84</v>
      </c>
      <c r="E9" s="23"/>
      <c r="F9" s="24">
        <v>90506.3</v>
      </c>
      <c r="G9" s="24"/>
      <c r="H9" s="5">
        <f t="shared" si="0"/>
        <v>0.96313175448894583</v>
      </c>
    </row>
    <row r="10" spans="2:17" ht="30" customHeight="1" x14ac:dyDescent="0.25">
      <c r="B10" s="18" t="s">
        <v>35</v>
      </c>
      <c r="C10" s="18"/>
      <c r="D10" s="20">
        <f>D11+D12</f>
        <v>2150000</v>
      </c>
      <c r="E10" s="20"/>
      <c r="F10" s="20">
        <f>F11+F12</f>
        <v>17493015.517072</v>
      </c>
      <c r="G10" s="20"/>
      <c r="H10" s="5">
        <f t="shared" si="0"/>
        <v>8.1362862870102326</v>
      </c>
    </row>
    <row r="11" spans="2:17" ht="30" customHeight="1" x14ac:dyDescent="0.25">
      <c r="B11" s="16" t="s">
        <v>8</v>
      </c>
      <c r="C11" s="16"/>
      <c r="D11" s="21">
        <v>2000000</v>
      </c>
      <c r="E11" s="21"/>
      <c r="F11" s="17">
        <v>1891815.5170720001</v>
      </c>
      <c r="G11" s="17"/>
      <c r="H11" s="4">
        <f t="shared" si="0"/>
        <v>0.94590775853600007</v>
      </c>
    </row>
    <row r="12" spans="2:17" ht="30" customHeight="1" x14ac:dyDescent="0.25">
      <c r="B12" s="32" t="s">
        <v>9</v>
      </c>
      <c r="C12" s="32"/>
      <c r="D12" s="34">
        <v>150000</v>
      </c>
      <c r="E12" s="34"/>
      <c r="F12" s="33">
        <v>15601200</v>
      </c>
      <c r="G12" s="33"/>
      <c r="H12" s="4">
        <f t="shared" si="0"/>
        <v>104.008</v>
      </c>
    </row>
    <row r="13" spans="2:17" ht="30" customHeight="1" x14ac:dyDescent="0.25">
      <c r="B13" s="22" t="s">
        <v>10</v>
      </c>
      <c r="C13" s="22"/>
      <c r="D13" s="23">
        <f>D14+D15+D16</f>
        <v>25275041.120000001</v>
      </c>
      <c r="E13" s="23"/>
      <c r="F13" s="23">
        <f t="shared" ref="F13" si="2">F14+F15+F16</f>
        <v>25428156.691224001</v>
      </c>
      <c r="G13" s="23"/>
      <c r="H13" s="5">
        <f t="shared" si="0"/>
        <v>1.0060579751580638</v>
      </c>
    </row>
    <row r="14" spans="2:17" ht="30" customHeight="1" x14ac:dyDescent="0.25">
      <c r="B14" s="32" t="s">
        <v>11</v>
      </c>
      <c r="C14" s="32"/>
      <c r="D14" s="34">
        <v>20275041.120000001</v>
      </c>
      <c r="E14" s="34"/>
      <c r="F14" s="33">
        <v>22443908.710000001</v>
      </c>
      <c r="G14" s="33"/>
      <c r="H14" s="4">
        <f t="shared" si="0"/>
        <v>1.106972290569638</v>
      </c>
    </row>
    <row r="15" spans="2:17" ht="30" customHeight="1" x14ac:dyDescent="0.25">
      <c r="B15" s="16" t="s">
        <v>12</v>
      </c>
      <c r="C15" s="16"/>
      <c r="D15" s="21">
        <v>5000000</v>
      </c>
      <c r="E15" s="21"/>
      <c r="F15" s="17">
        <v>2984247.981224</v>
      </c>
      <c r="G15" s="17"/>
      <c r="H15" s="4">
        <f t="shared" si="0"/>
        <v>0.59684959624480005</v>
      </c>
    </row>
    <row r="16" spans="2:17" ht="30" customHeight="1" x14ac:dyDescent="0.25">
      <c r="B16" s="18" t="s">
        <v>13</v>
      </c>
      <c r="C16" s="18"/>
      <c r="D16" s="20">
        <v>0</v>
      </c>
      <c r="E16" s="20"/>
      <c r="F16" s="19">
        <v>0</v>
      </c>
      <c r="G16" s="19"/>
      <c r="H16" s="5">
        <v>0</v>
      </c>
      <c r="I16" s="8"/>
      <c r="J16" s="8"/>
      <c r="K16" s="8"/>
      <c r="L16" s="8"/>
      <c r="M16" s="8"/>
      <c r="N16" s="8"/>
      <c r="O16" s="8"/>
      <c r="P16" s="8"/>
      <c r="Q16" s="8"/>
    </row>
    <row r="17" spans="2:17" ht="30" customHeight="1" x14ac:dyDescent="0.25">
      <c r="B17" s="9" t="s">
        <v>36</v>
      </c>
      <c r="C17" s="9"/>
      <c r="D17" s="9"/>
      <c r="E17" s="9"/>
      <c r="F17" s="9"/>
      <c r="G17" s="9"/>
      <c r="H17" s="9"/>
      <c r="I17" s="8"/>
      <c r="J17" s="8"/>
      <c r="K17" s="8"/>
      <c r="L17" s="8"/>
      <c r="M17" s="8"/>
      <c r="N17" s="8"/>
      <c r="O17" s="8"/>
      <c r="P17" s="8"/>
      <c r="Q17" s="8"/>
    </row>
    <row r="18" spans="2:17" ht="45.95" customHeight="1" x14ac:dyDescent="0.25">
      <c r="B18" s="12" t="s">
        <v>1</v>
      </c>
      <c r="C18" s="12"/>
      <c r="D18" s="12" t="s">
        <v>32</v>
      </c>
      <c r="E18" s="12"/>
      <c r="F18" s="10" t="s">
        <v>34</v>
      </c>
      <c r="G18" s="10"/>
      <c r="H18" s="7" t="s">
        <v>0</v>
      </c>
      <c r="I18" s="2"/>
      <c r="J18" s="3"/>
    </row>
    <row r="19" spans="2:17" ht="30" customHeight="1" x14ac:dyDescent="0.25">
      <c r="B19" s="26" t="s">
        <v>14</v>
      </c>
      <c r="C19" s="27"/>
      <c r="D19" s="30">
        <f>D20+D29</f>
        <v>52500000</v>
      </c>
      <c r="E19" s="30"/>
      <c r="F19" s="30">
        <f>F20+F29</f>
        <v>20296567.189999998</v>
      </c>
      <c r="G19" s="30"/>
      <c r="H19" s="6">
        <f>F19/D19</f>
        <v>0.38660127980952375</v>
      </c>
      <c r="I19" s="3"/>
      <c r="J19" s="3"/>
    </row>
    <row r="20" spans="2:17" ht="30" customHeight="1" x14ac:dyDescent="0.25">
      <c r="B20" s="14" t="s">
        <v>15</v>
      </c>
      <c r="C20" s="14"/>
      <c r="D20" s="31">
        <f>D21+D25+D26+D27+D28</f>
        <v>17250000</v>
      </c>
      <c r="E20" s="31"/>
      <c r="F20" s="31">
        <f>F21+F25+F26+F27+F28</f>
        <v>8609213.3599999994</v>
      </c>
      <c r="G20" s="31"/>
      <c r="H20" s="6">
        <f t="shared" ref="H20:H35" si="3">F20/D20</f>
        <v>0.49908483246376806</v>
      </c>
    </row>
    <row r="21" spans="2:17" ht="30" customHeight="1" x14ac:dyDescent="0.25">
      <c r="B21" s="13" t="s">
        <v>16</v>
      </c>
      <c r="C21" s="13"/>
      <c r="D21" s="20">
        <f>D22+D23+D24</f>
        <v>11695000</v>
      </c>
      <c r="E21" s="20"/>
      <c r="F21" s="20">
        <f>F22+F23+F24</f>
        <v>7219354.7799999993</v>
      </c>
      <c r="G21" s="20"/>
      <c r="H21" s="5">
        <f t="shared" si="3"/>
        <v>0.61730267464728505</v>
      </c>
    </row>
    <row r="22" spans="2:17" ht="30" customHeight="1" x14ac:dyDescent="0.25">
      <c r="B22" s="15" t="s">
        <v>17</v>
      </c>
      <c r="C22" s="15"/>
      <c r="D22" s="21">
        <v>6100000</v>
      </c>
      <c r="E22" s="21"/>
      <c r="F22" s="17">
        <v>4908780.75</v>
      </c>
      <c r="G22" s="17"/>
      <c r="H22" s="4">
        <f t="shared" si="3"/>
        <v>0.80471815573770489</v>
      </c>
    </row>
    <row r="23" spans="2:17" ht="30" customHeight="1" x14ac:dyDescent="0.25">
      <c r="B23" s="25" t="s">
        <v>18</v>
      </c>
      <c r="C23" s="25"/>
      <c r="D23" s="34">
        <v>2995000</v>
      </c>
      <c r="E23" s="34"/>
      <c r="F23" s="33">
        <v>2310574.0299999998</v>
      </c>
      <c r="G23" s="33"/>
      <c r="H23" s="4">
        <f t="shared" si="3"/>
        <v>0.77147713856427369</v>
      </c>
      <c r="J23" s="1"/>
    </row>
    <row r="24" spans="2:17" ht="30" customHeight="1" x14ac:dyDescent="0.25">
      <c r="B24" s="25" t="s">
        <v>19</v>
      </c>
      <c r="C24" s="25"/>
      <c r="D24" s="34">
        <v>2600000</v>
      </c>
      <c r="E24" s="34"/>
      <c r="F24" s="33">
        <v>0</v>
      </c>
      <c r="G24" s="33"/>
      <c r="H24" s="4">
        <f t="shared" si="3"/>
        <v>0</v>
      </c>
    </row>
    <row r="25" spans="2:17" ht="30" customHeight="1" x14ac:dyDescent="0.25">
      <c r="B25" s="13" t="s">
        <v>20</v>
      </c>
      <c r="C25" s="13"/>
      <c r="D25" s="20">
        <v>150000</v>
      </c>
      <c r="E25" s="20"/>
      <c r="F25" s="19">
        <v>15267.81</v>
      </c>
      <c r="G25" s="19"/>
      <c r="H25" s="5">
        <f t="shared" si="3"/>
        <v>0.1017854</v>
      </c>
    </row>
    <row r="26" spans="2:17" ht="30" customHeight="1" x14ac:dyDescent="0.25">
      <c r="B26" s="13" t="s">
        <v>21</v>
      </c>
      <c r="C26" s="13"/>
      <c r="D26" s="20">
        <v>1085000</v>
      </c>
      <c r="E26" s="20"/>
      <c r="F26" s="19">
        <v>58928.29</v>
      </c>
      <c r="G26" s="19"/>
      <c r="H26" s="5">
        <f t="shared" si="3"/>
        <v>5.4311788018433178E-2</v>
      </c>
      <c r="I26" s="1"/>
      <c r="K26" s="1"/>
    </row>
    <row r="27" spans="2:17" ht="30" customHeight="1" x14ac:dyDescent="0.25">
      <c r="B27" s="13" t="s">
        <v>22</v>
      </c>
      <c r="C27" s="13"/>
      <c r="D27" s="20">
        <v>2220000</v>
      </c>
      <c r="E27" s="20"/>
      <c r="F27" s="19">
        <v>444906.01</v>
      </c>
      <c r="G27" s="19"/>
      <c r="H27" s="5">
        <f t="shared" si="3"/>
        <v>0.20040811261261263</v>
      </c>
    </row>
    <row r="28" spans="2:17" ht="30" customHeight="1" x14ac:dyDescent="0.25">
      <c r="B28" s="13" t="s">
        <v>23</v>
      </c>
      <c r="C28" s="13"/>
      <c r="D28" s="20">
        <v>2100000</v>
      </c>
      <c r="E28" s="20"/>
      <c r="F28" s="19">
        <v>870756.47</v>
      </c>
      <c r="G28" s="19"/>
      <c r="H28" s="5">
        <f t="shared" si="3"/>
        <v>0.41464593809523809</v>
      </c>
    </row>
    <row r="29" spans="2:17" ht="30" customHeight="1" x14ac:dyDescent="0.25">
      <c r="B29" s="29" t="s">
        <v>24</v>
      </c>
      <c r="C29" s="29"/>
      <c r="D29" s="30">
        <f>D30+D32+D34</f>
        <v>35250000</v>
      </c>
      <c r="E29" s="30"/>
      <c r="F29" s="30">
        <f>F30+F32+F34</f>
        <v>11687353.83</v>
      </c>
      <c r="G29" s="30"/>
      <c r="H29" s="6">
        <f t="shared" si="3"/>
        <v>0.33155613702127662</v>
      </c>
    </row>
    <row r="30" spans="2:17" ht="30" customHeight="1" x14ac:dyDescent="0.25">
      <c r="B30" s="28" t="s">
        <v>25</v>
      </c>
      <c r="C30" s="28"/>
      <c r="D30" s="23">
        <f>D31</f>
        <v>33543255</v>
      </c>
      <c r="E30" s="23"/>
      <c r="F30" s="23">
        <f>F31</f>
        <v>10920829.65</v>
      </c>
      <c r="G30" s="23"/>
      <c r="H30" s="5">
        <f t="shared" si="3"/>
        <v>0.32557453502947165</v>
      </c>
    </row>
    <row r="31" spans="2:17" ht="30" customHeight="1" x14ac:dyDescent="0.25">
      <c r="B31" s="25" t="s">
        <v>26</v>
      </c>
      <c r="C31" s="25"/>
      <c r="D31" s="34">
        <v>33543255</v>
      </c>
      <c r="E31" s="34"/>
      <c r="F31" s="33">
        <v>10920829.65</v>
      </c>
      <c r="G31" s="33"/>
      <c r="H31" s="4">
        <f t="shared" si="3"/>
        <v>0.32557453502947165</v>
      </c>
    </row>
    <row r="32" spans="2:17" ht="30" customHeight="1" x14ac:dyDescent="0.25">
      <c r="B32" s="28" t="s">
        <v>29</v>
      </c>
      <c r="C32" s="28"/>
      <c r="D32" s="23">
        <f>D33</f>
        <v>706745</v>
      </c>
      <c r="E32" s="23"/>
      <c r="F32" s="23">
        <f>F33</f>
        <v>700149.18</v>
      </c>
      <c r="G32" s="23"/>
      <c r="H32" s="5">
        <f t="shared" si="3"/>
        <v>0.99066732697083115</v>
      </c>
    </row>
    <row r="33" spans="2:8" ht="30" customHeight="1" x14ac:dyDescent="0.25">
      <c r="B33" s="25" t="s">
        <v>27</v>
      </c>
      <c r="C33" s="25"/>
      <c r="D33" s="34">
        <v>706745</v>
      </c>
      <c r="E33" s="34"/>
      <c r="F33" s="33">
        <v>700149.18</v>
      </c>
      <c r="G33" s="33"/>
      <c r="H33" s="4">
        <f t="shared" si="3"/>
        <v>0.99066732697083115</v>
      </c>
    </row>
    <row r="34" spans="2:8" ht="30" customHeight="1" x14ac:dyDescent="0.25">
      <c r="B34" s="28" t="s">
        <v>30</v>
      </c>
      <c r="C34" s="28"/>
      <c r="D34" s="23">
        <f>D35</f>
        <v>1000000</v>
      </c>
      <c r="E34" s="23"/>
      <c r="F34" s="23">
        <f>F35</f>
        <v>66375</v>
      </c>
      <c r="G34" s="23"/>
      <c r="H34" s="5">
        <f t="shared" si="3"/>
        <v>6.6375000000000003E-2</v>
      </c>
    </row>
    <row r="35" spans="2:8" ht="30" customHeight="1" x14ac:dyDescent="0.25">
      <c r="B35" s="25" t="s">
        <v>28</v>
      </c>
      <c r="C35" s="25"/>
      <c r="D35" s="34">
        <v>1000000</v>
      </c>
      <c r="E35" s="34"/>
      <c r="F35" s="33">
        <v>66375</v>
      </c>
      <c r="G35" s="33"/>
      <c r="H35" s="4">
        <f t="shared" si="3"/>
        <v>6.6375000000000003E-2</v>
      </c>
    </row>
  </sheetData>
  <mergeCells count="99">
    <mergeCell ref="F35:G35"/>
    <mergeCell ref="F34:G34"/>
    <mergeCell ref="F33:G33"/>
    <mergeCell ref="F29:G29"/>
    <mergeCell ref="D35:E35"/>
    <mergeCell ref="D34:E34"/>
    <mergeCell ref="D33:E33"/>
    <mergeCell ref="D32:E32"/>
    <mergeCell ref="D31:E31"/>
    <mergeCell ref="F32:G32"/>
    <mergeCell ref="F31:G31"/>
    <mergeCell ref="D29:E29"/>
    <mergeCell ref="D30:E30"/>
    <mergeCell ref="F30:G30"/>
    <mergeCell ref="D1:E1"/>
    <mergeCell ref="D2:E3"/>
    <mergeCell ref="D27:E27"/>
    <mergeCell ref="D19:E19"/>
    <mergeCell ref="D23:E23"/>
    <mergeCell ref="D24:E24"/>
    <mergeCell ref="D25:E25"/>
    <mergeCell ref="D26:E26"/>
    <mergeCell ref="D12:E12"/>
    <mergeCell ref="D11:E11"/>
    <mergeCell ref="B8:C8"/>
    <mergeCell ref="F8:G8"/>
    <mergeCell ref="D8:E8"/>
    <mergeCell ref="D7:E7"/>
    <mergeCell ref="B2:C3"/>
    <mergeCell ref="B4:C4"/>
    <mergeCell ref="F4:G4"/>
    <mergeCell ref="D4:E4"/>
    <mergeCell ref="B5:C5"/>
    <mergeCell ref="F5:G5"/>
    <mergeCell ref="B6:C6"/>
    <mergeCell ref="F6:G6"/>
    <mergeCell ref="D5:E5"/>
    <mergeCell ref="D6:E6"/>
    <mergeCell ref="F2:G3"/>
    <mergeCell ref="B14:C14"/>
    <mergeCell ref="F14:G14"/>
    <mergeCell ref="D14:E14"/>
    <mergeCell ref="D13:E13"/>
    <mergeCell ref="B9:C9"/>
    <mergeCell ref="F9:G9"/>
    <mergeCell ref="B10:C10"/>
    <mergeCell ref="F10:G10"/>
    <mergeCell ref="D10:E10"/>
    <mergeCell ref="D9:E9"/>
    <mergeCell ref="B11:C11"/>
    <mergeCell ref="F11:G11"/>
    <mergeCell ref="B12:C12"/>
    <mergeCell ref="F12:G12"/>
    <mergeCell ref="F26:G26"/>
    <mergeCell ref="F27:G27"/>
    <mergeCell ref="F28:G28"/>
    <mergeCell ref="D28:E28"/>
    <mergeCell ref="F18:G18"/>
    <mergeCell ref="F19:G19"/>
    <mergeCell ref="F20:G20"/>
    <mergeCell ref="F21:G21"/>
    <mergeCell ref="D22:E22"/>
    <mergeCell ref="D21:E21"/>
    <mergeCell ref="D20:E20"/>
    <mergeCell ref="F22:G22"/>
    <mergeCell ref="F23:G23"/>
    <mergeCell ref="F24:G24"/>
    <mergeCell ref="F25:G25"/>
    <mergeCell ref="B18:C18"/>
    <mergeCell ref="B35:C35"/>
    <mergeCell ref="B19:C19"/>
    <mergeCell ref="B21:C21"/>
    <mergeCell ref="B23:C23"/>
    <mergeCell ref="B24:C24"/>
    <mergeCell ref="B25:C25"/>
    <mergeCell ref="B32:C32"/>
    <mergeCell ref="B28:C28"/>
    <mergeCell ref="B27:C27"/>
    <mergeCell ref="B34:C34"/>
    <mergeCell ref="B33:C33"/>
    <mergeCell ref="B29:C29"/>
    <mergeCell ref="B30:C30"/>
    <mergeCell ref="B31:C31"/>
    <mergeCell ref="B17:H17"/>
    <mergeCell ref="H2:H3"/>
    <mergeCell ref="D18:E18"/>
    <mergeCell ref="B26:C26"/>
    <mergeCell ref="B20:C20"/>
    <mergeCell ref="B22:C22"/>
    <mergeCell ref="B15:C15"/>
    <mergeCell ref="F15:G15"/>
    <mergeCell ref="B16:C16"/>
    <mergeCell ref="F16:G16"/>
    <mergeCell ref="D16:E16"/>
    <mergeCell ref="D15:E15"/>
    <mergeCell ref="B13:C13"/>
    <mergeCell ref="F13:G13"/>
    <mergeCell ref="B7:C7"/>
    <mergeCell ref="F7:G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6" sqref="D1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Talip NAMAL</dc:creator>
  <cp:lastModifiedBy>Muhammed Abdullah ERDEM</cp:lastModifiedBy>
  <dcterms:created xsi:type="dcterms:W3CDTF">2016-12-20T12:27:41Z</dcterms:created>
  <dcterms:modified xsi:type="dcterms:W3CDTF">2018-03-09T06:06:16Z</dcterms:modified>
</cp:coreProperties>
</file>